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19_2020\Spring 2020\"/>
    </mc:Choice>
  </mc:AlternateContent>
  <bookViews>
    <workbookView xWindow="0" yWindow="0" windowWidth="20985" windowHeight="9165"/>
  </bookViews>
  <sheets>
    <sheet name="SP 2020 NR UGRD Tuition &amp; Fees" sheetId="2" r:id="rId1"/>
  </sheets>
  <calcPr calcId="162913"/>
</workbook>
</file>

<file path=xl/calcChain.xml><?xml version="1.0" encoding="utf-8"?>
<calcChain xmlns="http://schemas.openxmlformats.org/spreadsheetml/2006/main">
  <c r="L16" i="2" l="1"/>
  <c r="K16" i="2"/>
  <c r="J16" i="2"/>
  <c r="L13" i="2"/>
  <c r="K13" i="2"/>
  <c r="J13" i="2"/>
  <c r="C10" i="2"/>
  <c r="D10" i="2"/>
  <c r="E10" i="2"/>
  <c r="F10" i="2"/>
  <c r="G10" i="2"/>
  <c r="H10" i="2"/>
  <c r="I10" i="2"/>
  <c r="J10" i="2"/>
  <c r="K10" i="2"/>
  <c r="L10" i="2"/>
  <c r="L9" i="2"/>
  <c r="K9" i="2"/>
  <c r="J9" i="2"/>
  <c r="H9" i="2"/>
  <c r="G9" i="2"/>
  <c r="I9" i="2"/>
  <c r="I16" i="2"/>
  <c r="H16" i="2"/>
  <c r="G16" i="2"/>
  <c r="F16" i="2"/>
  <c r="E16" i="2"/>
  <c r="D16" i="2"/>
  <c r="C16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M11" i="2"/>
  <c r="L11" i="2"/>
  <c r="K11" i="2"/>
  <c r="J11" i="2"/>
  <c r="I11" i="2"/>
  <c r="H11" i="2"/>
  <c r="G11" i="2"/>
  <c r="F11" i="2"/>
  <c r="E11" i="2"/>
  <c r="D11" i="2"/>
  <c r="C11" i="2"/>
  <c r="F9" i="2"/>
  <c r="E9" i="2"/>
  <c r="D9" i="2"/>
  <c r="C9" i="2"/>
  <c r="B19" i="2" l="1"/>
  <c r="L8" i="2"/>
  <c r="K8" i="2"/>
  <c r="J8" i="2"/>
  <c r="I8" i="2"/>
  <c r="H8" i="2"/>
  <c r="G8" i="2"/>
  <c r="F8" i="2"/>
  <c r="E8" i="2"/>
  <c r="D8" i="2"/>
  <c r="C8" i="2"/>
  <c r="E19" i="2" l="1"/>
  <c r="I19" i="2"/>
  <c r="M19" i="2"/>
  <c r="D19" i="2"/>
  <c r="L19" i="2"/>
  <c r="H19" i="2"/>
  <c r="C19" i="2"/>
  <c r="G19" i="2"/>
  <c r="K19" i="2"/>
  <c r="F19" i="2"/>
  <c r="J19" i="2"/>
</calcChain>
</file>

<file path=xl/sharedStrings.xml><?xml version="1.0" encoding="utf-8"?>
<sst xmlns="http://schemas.openxmlformats.org/spreadsheetml/2006/main" count="30" uniqueCount="30">
  <si>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</si>
  <si>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</si>
  <si>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</si>
  <si>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</si>
  <si>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</si>
  <si>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</si>
  <si>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</si>
  <si>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</si>
  <si>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</si>
  <si>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</si>
  <si>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</si>
  <si>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</si>
  <si>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</si>
  <si>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</si>
  <si>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</si>
  <si>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</si>
  <si>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</si>
  <si>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</si>
  <si>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</si>
  <si>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</si>
  <si>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</si>
  <si>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</si>
  <si>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</si>
  <si>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</si>
  <si>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Undergraduate</t>
  </si>
  <si>
    <t>9 credits</t>
  </si>
  <si>
    <t>10 credits</t>
  </si>
  <si>
    <t>11 credits</t>
  </si>
  <si>
    <t>All information in this document is available at www.buffalo.edu/studentaccounts/tuition-and-fees.</t>
  </si>
  <si>
    <t>Non-Resident Online Undergraduate Tuition and Fee Billing Rates: Spring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</si>
</sst>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7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64" fontId="3" fillId="3" borderId="2" xfId="1" applyNumberFormat="1" applyFont="1" applyFill="1" applyBorder="1" applyAlignment="1">
      <alignment vertical="center"/>
    </xf>
    <xf numFmtId="164" fontId="3" fillId="3" borderId="1" xfId="1" applyNumberFormat="1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13" tableBorderDxfId="12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" dataDxfId="3" dataCellStyle="Currency"/>
    <tableColumn id="11" name="10 credits" dataDxfId="2" dataCellStyle="Currency"/>
    <tableColumn id="12" name="11 credits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O27" sqref="O27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5" t="s">
        <v>29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4" t="s">
        <v>22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4" t="s">
        <v>23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26" t="s">
        <v>28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4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12" t="s">
        <v>24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7" t="s">
        <v>20</v>
      </c>
      <c r="B7" s="8" t="s">
        <v>11</v>
      </c>
      <c r="C7" s="8" t="s">
        <v>12</v>
      </c>
      <c r="D7" s="8" t="s">
        <v>13</v>
      </c>
      <c r="E7" s="8" t="s">
        <v>14</v>
      </c>
      <c r="F7" s="8" t="s">
        <v>15</v>
      </c>
      <c r="G7" s="8" t="s">
        <v>16</v>
      </c>
      <c r="H7" s="8" t="s">
        <v>17</v>
      </c>
      <c r="I7" s="8" t="s">
        <v>18</v>
      </c>
      <c r="J7" s="8" t="s">
        <v>25</v>
      </c>
      <c r="K7" s="8" t="s">
        <v>26</v>
      </c>
      <c r="L7" s="8" t="s">
        <v>27</v>
      </c>
      <c r="M7" s="9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22">
        <v>353</v>
      </c>
      <c r="C8" s="22">
        <f t="shared" ref="C8" si="0">SUM(B8*2)</f>
        <v>706</v>
      </c>
      <c r="D8" s="22">
        <f t="shared" ref="D8" si="1">SUM(B8*3)</f>
        <v>1059</v>
      </c>
      <c r="E8" s="22">
        <f t="shared" ref="E8" si="2">SUM(B8*4)</f>
        <v>1412</v>
      </c>
      <c r="F8" s="22">
        <f t="shared" ref="F8" si="3">SUM(B8*5)</f>
        <v>1765</v>
      </c>
      <c r="G8" s="22">
        <f t="shared" ref="G8" si="4">SUM(B8*6)</f>
        <v>2118</v>
      </c>
      <c r="H8" s="22">
        <f t="shared" ref="H8" si="5">SUM(B8*7)</f>
        <v>2471</v>
      </c>
      <c r="I8" s="22">
        <f t="shared" ref="I8" si="6">SUM(B8*8)</f>
        <v>2824</v>
      </c>
      <c r="J8" s="22">
        <f t="shared" ref="J8" si="7">SUM(B8*9)</f>
        <v>3177</v>
      </c>
      <c r="K8" s="22">
        <f t="shared" ref="K8" si="8">SUM(B8*10)</f>
        <v>3530</v>
      </c>
      <c r="L8" s="22">
        <f t="shared" ref="L8" si="9">SUM(B8*11)</f>
        <v>3883</v>
      </c>
      <c r="M8" s="23">
        <v>4240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6">
        <v>21.88</v>
      </c>
      <c r="C9" s="16">
        <f t="shared" ref="C9:C16" si="10">SUM(B9*2)</f>
        <v>43.76</v>
      </c>
      <c r="D9" s="16">
        <f t="shared" ref="D9:D16" si="11">SUM(B9*3)</f>
        <v>65.64</v>
      </c>
      <c r="E9" s="16">
        <f t="shared" ref="E9:E16" si="12">SUM(B9*4)</f>
        <v>87.52</v>
      </c>
      <c r="F9" s="16">
        <f t="shared" ref="F9:F16" si="13">SUM(B9*5)</f>
        <v>109.39999999999999</v>
      </c>
      <c r="G9" s="16">
        <f t="shared" ref="G9:G16" si="14">SUM(B9*6)</f>
        <v>131.28</v>
      </c>
      <c r="H9" s="16">
        <f t="shared" ref="H9:H16" si="15">SUM(B9*7)</f>
        <v>153.16</v>
      </c>
      <c r="I9" s="16">
        <f t="shared" ref="I9:I16" si="16">SUM(B9*8)</f>
        <v>175.04</v>
      </c>
      <c r="J9" s="16">
        <f>SUM(B9*9)</f>
        <v>196.92</v>
      </c>
      <c r="K9" s="16">
        <f>SUM(B9*10)</f>
        <v>218.79999999999998</v>
      </c>
      <c r="L9" s="16">
        <f>SUM(B9*11)</f>
        <v>240.67999999999998</v>
      </c>
      <c r="M9" s="17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18">
        <v>9.08</v>
      </c>
      <c r="C10" s="16">
        <f t="shared" ref="C10" si="17">SUM(B10*2)</f>
        <v>18.16</v>
      </c>
      <c r="D10" s="16">
        <f t="shared" ref="D10" si="18">SUM(B10*3)</f>
        <v>27.240000000000002</v>
      </c>
      <c r="E10" s="16">
        <f t="shared" ref="E10" si="19">SUM(B10*4)</f>
        <v>36.32</v>
      </c>
      <c r="F10" s="16">
        <f t="shared" ref="F10" si="20">SUM(B10*5)</f>
        <v>45.4</v>
      </c>
      <c r="G10" s="16">
        <f t="shared" ref="G10" si="21">SUM(B10*6)</f>
        <v>54.480000000000004</v>
      </c>
      <c r="H10" s="16">
        <f t="shared" ref="H10" si="22">SUM(B10*7)</f>
        <v>63.56</v>
      </c>
      <c r="I10" s="16">
        <f t="shared" ref="I10" si="23">SUM(B10*8)</f>
        <v>72.64</v>
      </c>
      <c r="J10" s="16">
        <f>SUM(B10*9)</f>
        <v>81.72</v>
      </c>
      <c r="K10" s="16">
        <f>SUM(B10*10)</f>
        <v>90.8</v>
      </c>
      <c r="L10" s="16">
        <f>SUM(B10*11)</f>
        <v>99.88</v>
      </c>
      <c r="M10" s="18">
        <v>109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6">
        <v>0</v>
      </c>
      <c r="C11" s="16">
        <f t="shared" si="10"/>
        <v>0</v>
      </c>
      <c r="D11" s="16">
        <f t="shared" si="11"/>
        <v>0</v>
      </c>
      <c r="E11" s="16">
        <f t="shared" si="12"/>
        <v>0</v>
      </c>
      <c r="F11" s="16">
        <f t="shared" si="13"/>
        <v>0</v>
      </c>
      <c r="G11" s="16">
        <f t="shared" si="14"/>
        <v>0</v>
      </c>
      <c r="H11" s="16">
        <f t="shared" si="15"/>
        <v>0</v>
      </c>
      <c r="I11" s="16">
        <f t="shared" si="16"/>
        <v>0</v>
      </c>
      <c r="J11" s="16">
        <f t="shared" ref="J11:J15" si="24">SUM(B11*9)</f>
        <v>0</v>
      </c>
      <c r="K11" s="16">
        <f t="shared" ref="K11:K15" si="25">SUM(B11*10)</f>
        <v>0</v>
      </c>
      <c r="L11" s="16">
        <f t="shared" ref="L11:L15" si="26">SUM(B11*11)</f>
        <v>0</v>
      </c>
      <c r="M11" s="17">
        <f t="shared" ref="M11:M15" si="27">SUM(B11*12)</f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18">
        <v>0</v>
      </c>
      <c r="C12" s="18">
        <f t="shared" si="10"/>
        <v>0</v>
      </c>
      <c r="D12" s="18">
        <f t="shared" si="11"/>
        <v>0</v>
      </c>
      <c r="E12" s="18">
        <f t="shared" si="12"/>
        <v>0</v>
      </c>
      <c r="F12" s="18">
        <f t="shared" si="13"/>
        <v>0</v>
      </c>
      <c r="G12" s="18">
        <f t="shared" si="14"/>
        <v>0</v>
      </c>
      <c r="H12" s="18">
        <f t="shared" si="15"/>
        <v>0</v>
      </c>
      <c r="I12" s="18">
        <f t="shared" si="16"/>
        <v>0</v>
      </c>
      <c r="J12" s="18">
        <v>0</v>
      </c>
      <c r="K12" s="18">
        <v>0</v>
      </c>
      <c r="L12" s="18">
        <v>0</v>
      </c>
      <c r="M12" s="19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6">
        <v>5.21</v>
      </c>
      <c r="C13" s="16">
        <f t="shared" si="10"/>
        <v>10.42</v>
      </c>
      <c r="D13" s="16">
        <f t="shared" si="11"/>
        <v>15.629999999999999</v>
      </c>
      <c r="E13" s="16">
        <f t="shared" si="12"/>
        <v>20.84</v>
      </c>
      <c r="F13" s="16">
        <f t="shared" si="13"/>
        <v>26.05</v>
      </c>
      <c r="G13" s="16">
        <f t="shared" si="14"/>
        <v>31.259999999999998</v>
      </c>
      <c r="H13" s="16">
        <f t="shared" si="15"/>
        <v>36.47</v>
      </c>
      <c r="I13" s="16">
        <f t="shared" si="16"/>
        <v>41.68</v>
      </c>
      <c r="J13" s="16">
        <f>SUM(B13*9)</f>
        <v>46.89</v>
      </c>
      <c r="K13" s="16">
        <f>SUM(B13*10)</f>
        <v>52.1</v>
      </c>
      <c r="L13" s="16">
        <f>SUM(B13*11)</f>
        <v>57.31</v>
      </c>
      <c r="M13" s="17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1" t="s">
        <v>21</v>
      </c>
      <c r="B15" s="20">
        <v>0</v>
      </c>
      <c r="C15" s="20">
        <f t="shared" si="10"/>
        <v>0</v>
      </c>
      <c r="D15" s="20">
        <f t="shared" si="11"/>
        <v>0</v>
      </c>
      <c r="E15" s="20">
        <f t="shared" si="12"/>
        <v>0</v>
      </c>
      <c r="F15" s="20">
        <f t="shared" si="13"/>
        <v>0</v>
      </c>
      <c r="G15" s="20">
        <f t="shared" si="14"/>
        <v>0</v>
      </c>
      <c r="H15" s="20">
        <f t="shared" si="15"/>
        <v>0</v>
      </c>
      <c r="I15" s="20">
        <f t="shared" si="16"/>
        <v>0</v>
      </c>
      <c r="J15" s="20">
        <f t="shared" si="24"/>
        <v>0</v>
      </c>
      <c r="K15" s="20">
        <f t="shared" si="25"/>
        <v>0</v>
      </c>
      <c r="L15" s="20">
        <f t="shared" si="26"/>
        <v>0</v>
      </c>
      <c r="M15" s="21">
        <f t="shared" si="2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6">
        <v>34.81</v>
      </c>
      <c r="C16" s="16">
        <f t="shared" si="10"/>
        <v>69.62</v>
      </c>
      <c r="D16" s="16">
        <f t="shared" si="11"/>
        <v>104.43</v>
      </c>
      <c r="E16" s="16">
        <f t="shared" si="12"/>
        <v>139.24</v>
      </c>
      <c r="F16" s="16">
        <f t="shared" si="13"/>
        <v>174.05</v>
      </c>
      <c r="G16" s="16">
        <f t="shared" si="14"/>
        <v>208.86</v>
      </c>
      <c r="H16" s="16">
        <f t="shared" si="15"/>
        <v>243.67000000000002</v>
      </c>
      <c r="I16" s="16">
        <f t="shared" si="16"/>
        <v>278.48</v>
      </c>
      <c r="J16" s="16">
        <f>SUM(B16*9)</f>
        <v>313.29000000000002</v>
      </c>
      <c r="K16" s="16">
        <f>SUM(B16*10)</f>
        <v>348.1</v>
      </c>
      <c r="L16" s="16">
        <f>SUM(B16*11)</f>
        <v>382.91</v>
      </c>
      <c r="M16" s="17">
        <v>417.75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1" t="s">
        <v>7</v>
      </c>
      <c r="B17" s="20">
        <v>5</v>
      </c>
      <c r="C17" s="20">
        <v>5</v>
      </c>
      <c r="D17" s="20">
        <v>5</v>
      </c>
      <c r="E17" s="20">
        <v>5</v>
      </c>
      <c r="F17" s="20">
        <v>5</v>
      </c>
      <c r="G17" s="20">
        <v>5</v>
      </c>
      <c r="H17" s="20">
        <v>5</v>
      </c>
      <c r="I17" s="20">
        <v>5</v>
      </c>
      <c r="J17" s="20">
        <v>5</v>
      </c>
      <c r="K17" s="20">
        <v>5</v>
      </c>
      <c r="L17" s="20">
        <v>5</v>
      </c>
      <c r="M17" s="21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0" t="s">
        <v>9</v>
      </c>
      <c r="B19" s="24">
        <f t="shared" ref="B19:M19" si="28">SUM(B8:B18)</f>
        <v>428.97999999999996</v>
      </c>
      <c r="C19" s="24">
        <f t="shared" si="28"/>
        <v>852.95999999999992</v>
      </c>
      <c r="D19" s="24">
        <f t="shared" si="28"/>
        <v>1276.9400000000003</v>
      </c>
      <c r="E19" s="24">
        <f t="shared" si="28"/>
        <v>1700.9199999999998</v>
      </c>
      <c r="F19" s="24">
        <f t="shared" si="28"/>
        <v>2124.9</v>
      </c>
      <c r="G19" s="24">
        <f t="shared" si="28"/>
        <v>2548.8800000000006</v>
      </c>
      <c r="H19" s="24">
        <f t="shared" si="28"/>
        <v>2972.8599999999997</v>
      </c>
      <c r="I19" s="24">
        <f t="shared" si="28"/>
        <v>3396.8399999999997</v>
      </c>
      <c r="J19" s="24">
        <f t="shared" si="28"/>
        <v>3820.8199999999997</v>
      </c>
      <c r="K19" s="24">
        <f t="shared" si="28"/>
        <v>4244.8</v>
      </c>
      <c r="L19" s="24">
        <f t="shared" si="28"/>
        <v>4668.7800000000007</v>
      </c>
      <c r="M19" s="25">
        <f t="shared" si="28"/>
        <v>5096.75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26" ht="15.7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algorithmName="SHA-512" hashValue="TyhI/ulwFqmSVWjMMPScE8IxJFF3u66L+VfJdMoHzHOlYVUUa2CBeFoZ4wc8Ljf5Bly61j6MicqT/0/Ewawkhg==" saltValue="cUAjpYL6ECdg8C+VFtVLLw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2020 NR UGRD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2020 NR UGRD Tuition and Fee Billing Rates</dc:title>
  <dc:subject>Listing of graduate tuition and fees for the spring 2017 semester</dc:subject>
  <dc:creator>UB Student Accounts</dc:creator>
  <cp:keywords>tuition,fees, NR UGRD tuition, NR UGRD fees</cp:keywords>
  <cp:lastModifiedBy>Stevens, Laura</cp:lastModifiedBy>
  <cp:lastPrinted>2019-05-21T14:58:12Z</cp:lastPrinted>
  <dcterms:created xsi:type="dcterms:W3CDTF">2016-06-06T21:02:30Z</dcterms:created>
  <dcterms:modified xsi:type="dcterms:W3CDTF">2019-09-27T16:21:59Z</dcterms:modified>
  <cp:category>tuition</cp:category>
</cp:coreProperties>
</file>